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'Лист3'!$A$1:$K$72</definedName>
  </definedNames>
  <calcPr fullCalcOnLoad="1"/>
</workbook>
</file>

<file path=xl/sharedStrings.xml><?xml version="1.0" encoding="utf-8"?>
<sst xmlns="http://schemas.openxmlformats.org/spreadsheetml/2006/main" count="102" uniqueCount="93">
  <si>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</si>
  <si>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</si>
  <si>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</si>
  <si>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</si>
  <si>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</si>
  <si>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</si>
  <si>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</si>
  <si>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</si>
  <si>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</si>
  <si>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</si>
  <si>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</si>
  <si>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</si>
  <si>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</si>
  <si>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</si>
  <si>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</si>
  <si>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</si>
  <si>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</si>
  <si>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</si>
  <si>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</si>
  <si>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</si>
  <si>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</si>
  <si>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</si>
  <si>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</si>
  <si>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</si>
  <si>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</si>
  <si>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</si>
  <si>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</si>
  <si>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</si>
  <si>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</si>
  <si>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</si>
  <si>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</si>
  <si>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</si>
  <si>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-Податок та збір на доходи фіз. осіб(60%)</t>
  </si>
  <si>
    <t xml:space="preserve">       -Податок на майно, в т.ч.</t>
  </si>
  <si>
    <t xml:space="preserve">       -Збір за паркування транспортних засобів</t>
  </si>
  <si>
    <t xml:space="preserve">       -Туристичний збір</t>
  </si>
  <si>
    <t xml:space="preserve">       -Збір за провадження деяких видів торгівельноії діяльності, що справлявся до 01.01.15р.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</si>
  <si>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</si>
  <si>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</si>
  <si>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</si>
  <si>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</si>
  <si>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</si>
  <si>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</si>
  <si>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</si>
  <si>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</si>
  <si>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</si>
  <si>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</si>
  <si>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</si>
  <si>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</si>
  <si>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</si>
  <si>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</si>
  <si>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</si>
  <si>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</si>
  <si>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</si>
  <si>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</si>
  <si>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</si>
  <si>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</si>
  <si>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</si>
  <si>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</si>
  <si>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</si>
  <si>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</si>
  <si>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</si>
  <si>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</si>
  <si>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</si>
  <si>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</si>
  <si>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підприємців та громадських формувань, а також плата за надання інших платних послуг, пов’язаних з такою держ.реєстрацією  </t>
  </si>
  <si>
    <t xml:space="preserve">    -Частина чистого прибутку комун. підприємств</t>
  </si>
  <si>
    <t xml:space="preserve">    -Збір за провадження торгов. діяльності нафто продутами (патенти), що справл. до 01.01.15р </t>
  </si>
  <si>
    <t xml:space="preserve">   -Субвенції  спеціального фонду</t>
  </si>
  <si>
    <t xml:space="preserve">    -Податки та збори, не віднесені до інших категорій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</si>
  <si>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</si>
  <si>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</si>
  <si>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</si>
  <si>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</si>
  <si>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</si>
  <si>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</si>
  <si>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</si>
  <si>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</si>
  <si>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</si>
  <si>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</si>
  <si>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>2019 рік</t>
  </si>
  <si>
    <t>2019 року</t>
  </si>
  <si>
    <t xml:space="preserve">    -Дотації з місцевих бюджетів іншим місцевим бюджетам</t>
  </si>
  <si>
    <t>періоду 2018р.</t>
  </si>
  <si>
    <t>в 2019р.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</si>
  <si>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</si>
  <si>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</si>
  <si>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2018 року 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</si>
  <si>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</si>
  <si>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</si>
  <si>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>за 9 місяців</t>
  </si>
  <si>
    <t>9 місяців</t>
  </si>
  <si>
    <t xml:space="preserve">            Інформація про виконання доходної частини бюджету за 9 місяців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</si>
</sst>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8"/>
      <name val="Arial Black"/>
      <family val="2"/>
    </font>
    <font>
      <sz val="2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88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88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tabSelected="1" view="pageBreakPreview" zoomScale="60" workbookViewId="0" topLeftCell="A1">
      <selection activeCell="A3" sqref="A3:J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19.75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ht="7.5" customHeight="1"/>
    <row r="2" spans="1:14" ht="12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16"/>
      <c r="L2" s="16"/>
      <c r="M2" s="16"/>
      <c r="N2" s="16"/>
    </row>
    <row r="3" spans="1:14" ht="26.25" customHeight="1">
      <c r="A3" s="90" t="s">
        <v>92</v>
      </c>
      <c r="B3" s="90"/>
      <c r="C3" s="90"/>
      <c r="D3" s="90"/>
      <c r="E3" s="90"/>
      <c r="F3" s="90"/>
      <c r="G3" s="90"/>
      <c r="H3" s="90"/>
      <c r="I3" s="90"/>
      <c r="J3" s="90"/>
      <c r="K3" s="17"/>
      <c r="L3" s="17"/>
      <c r="M3" s="17"/>
      <c r="N3" s="17"/>
    </row>
    <row r="4" spans="1:16" ht="18.75" customHeight="1" thickBot="1">
      <c r="A4" s="3"/>
      <c r="B4" s="3"/>
      <c r="C4" s="3"/>
      <c r="D4" s="3"/>
      <c r="E4" s="3"/>
      <c r="F4" s="5"/>
      <c r="G4" s="5"/>
      <c r="J4" s="9"/>
      <c r="K4" s="9" t="s">
        <v>30</v>
      </c>
      <c r="L4" s="9"/>
      <c r="N4" t="s">
        <v>0</v>
      </c>
      <c r="O4" s="1"/>
      <c r="P4" s="2"/>
    </row>
    <row r="5" spans="1:11" ht="24" customHeight="1">
      <c r="A5" s="80"/>
      <c r="B5" s="25" t="s">
        <v>14</v>
      </c>
      <c r="C5" s="25" t="s">
        <v>41</v>
      </c>
      <c r="D5" s="25" t="s">
        <v>14</v>
      </c>
      <c r="E5" s="25" t="s">
        <v>14</v>
      </c>
      <c r="F5" s="76" t="s">
        <v>12</v>
      </c>
      <c r="G5" s="53" t="s">
        <v>42</v>
      </c>
      <c r="H5" s="83" t="s">
        <v>75</v>
      </c>
      <c r="I5" s="84"/>
      <c r="J5" s="60" t="s">
        <v>42</v>
      </c>
      <c r="K5" s="62" t="s">
        <v>50</v>
      </c>
    </row>
    <row r="6" spans="1:11" ht="21.75" customHeight="1">
      <c r="A6" s="81"/>
      <c r="B6" s="26" t="s">
        <v>11</v>
      </c>
      <c r="C6" s="26" t="s">
        <v>23</v>
      </c>
      <c r="D6" s="26" t="s">
        <v>11</v>
      </c>
      <c r="E6" s="26" t="s">
        <v>11</v>
      </c>
      <c r="F6" s="77" t="s">
        <v>23</v>
      </c>
      <c r="G6" s="54" t="s">
        <v>56</v>
      </c>
      <c r="H6" s="85"/>
      <c r="I6" s="86"/>
      <c r="J6" s="61" t="s">
        <v>24</v>
      </c>
      <c r="K6" s="63" t="s">
        <v>51</v>
      </c>
    </row>
    <row r="7" spans="1:11" ht="22.5" customHeight="1">
      <c r="A7" s="81"/>
      <c r="B7" s="26" t="s">
        <v>80</v>
      </c>
      <c r="C7" s="75" t="s">
        <v>90</v>
      </c>
      <c r="D7" s="26" t="s">
        <v>80</v>
      </c>
      <c r="E7" s="26" t="s">
        <v>91</v>
      </c>
      <c r="F7" s="77" t="s">
        <v>90</v>
      </c>
      <c r="G7" s="54" t="s">
        <v>54</v>
      </c>
      <c r="H7" s="87"/>
      <c r="I7" s="88"/>
      <c r="J7" s="61" t="s">
        <v>40</v>
      </c>
      <c r="K7" s="63" t="s">
        <v>84</v>
      </c>
    </row>
    <row r="8" spans="1:11" ht="54" customHeight="1">
      <c r="A8" s="82"/>
      <c r="B8" s="51" t="s">
        <v>53</v>
      </c>
      <c r="C8" s="75" t="s">
        <v>87</v>
      </c>
      <c r="D8" s="51" t="s">
        <v>27</v>
      </c>
      <c r="E8" s="51" t="s">
        <v>81</v>
      </c>
      <c r="F8" s="78" t="s">
        <v>81</v>
      </c>
      <c r="G8" s="56" t="s">
        <v>55</v>
      </c>
      <c r="H8" s="57" t="s">
        <v>76</v>
      </c>
      <c r="I8" s="58" t="s">
        <v>73</v>
      </c>
      <c r="J8" s="55" t="s">
        <v>83</v>
      </c>
      <c r="K8" s="63" t="s">
        <v>52</v>
      </c>
    </row>
    <row r="9" spans="1:11" ht="23.25" customHeight="1">
      <c r="A9" s="22" t="s">
        <v>16</v>
      </c>
      <c r="B9" s="10"/>
      <c r="C9" s="11"/>
      <c r="D9" s="11"/>
      <c r="E9" s="12"/>
      <c r="F9" s="12"/>
      <c r="G9" s="12"/>
      <c r="H9" s="11"/>
      <c r="I9" s="12"/>
      <c r="J9" s="12"/>
      <c r="K9" s="19"/>
    </row>
    <row r="10" spans="1:11" ht="21.75" customHeight="1">
      <c r="A10" s="23" t="s">
        <v>15</v>
      </c>
      <c r="B10" s="13"/>
      <c r="C10" s="14"/>
      <c r="D10" s="14"/>
      <c r="E10" s="15"/>
      <c r="F10" s="15"/>
      <c r="G10" s="15"/>
      <c r="H10" s="14"/>
      <c r="I10" s="15"/>
      <c r="J10" s="18"/>
      <c r="K10" s="20"/>
    </row>
    <row r="11" spans="1:11" ht="24.75" customHeight="1">
      <c r="A11" s="66" t="s">
        <v>32</v>
      </c>
      <c r="B11" s="27">
        <v>158746600</v>
      </c>
      <c r="C11" s="28">
        <v>101834359.43</v>
      </c>
      <c r="D11" s="28">
        <v>166378400</v>
      </c>
      <c r="E11" s="28">
        <v>126691600</v>
      </c>
      <c r="F11" s="28">
        <v>127957621.93</v>
      </c>
      <c r="G11" s="28">
        <f aca="true" t="shared" si="0" ref="G11:G54">F11-B11</f>
        <v>-30788978.069999993</v>
      </c>
      <c r="H11" s="28">
        <f>F11-E11</f>
        <v>1266021.9300000072</v>
      </c>
      <c r="I11" s="29">
        <f>IF(E11=0,0,F11/E11*100)</f>
        <v>100.99929429417578</v>
      </c>
      <c r="J11" s="30">
        <f aca="true" t="shared" si="1" ref="J11:J54">F11-C11</f>
        <v>26123262.5</v>
      </c>
      <c r="K11" s="31">
        <f aca="true" t="shared" si="2" ref="K11:K54">D11-B11</f>
        <v>7631800</v>
      </c>
    </row>
    <row r="12" spans="1:11" ht="24.75" customHeight="1">
      <c r="A12" s="66" t="s">
        <v>9</v>
      </c>
      <c r="B12" s="27">
        <v>594800</v>
      </c>
      <c r="C12" s="28">
        <v>446097.43</v>
      </c>
      <c r="D12" s="28">
        <v>594800</v>
      </c>
      <c r="E12" s="28">
        <v>446100</v>
      </c>
      <c r="F12" s="28">
        <v>407425.58</v>
      </c>
      <c r="G12" s="28">
        <f t="shared" si="0"/>
        <v>-187374.41999999998</v>
      </c>
      <c r="H12" s="28">
        <f aca="true" t="shared" si="3" ref="H12:H42">F12-E12</f>
        <v>-38674.419999999984</v>
      </c>
      <c r="I12" s="29">
        <f aca="true" t="shared" si="4" ref="I12:I33">IF(E12=0,0,F12/E12*100)</f>
        <v>91.33054920421431</v>
      </c>
      <c r="J12" s="30">
        <f t="shared" si="1"/>
        <v>-38671.84999999998</v>
      </c>
      <c r="K12" s="31">
        <f t="shared" si="2"/>
        <v>0</v>
      </c>
    </row>
    <row r="13" spans="1:11" ht="24.75" customHeight="1">
      <c r="A13" s="69" t="s">
        <v>66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f t="shared" si="0"/>
        <v>0</v>
      </c>
      <c r="H13" s="28">
        <f t="shared" si="3"/>
        <v>0</v>
      </c>
      <c r="I13" s="29">
        <f t="shared" si="4"/>
        <v>0</v>
      </c>
      <c r="J13" s="30">
        <f t="shared" si="1"/>
        <v>0</v>
      </c>
      <c r="K13" s="31">
        <f t="shared" si="2"/>
        <v>0</v>
      </c>
    </row>
    <row r="14" spans="1:11" ht="91.5" customHeight="1">
      <c r="A14" s="69" t="s">
        <v>63</v>
      </c>
      <c r="B14" s="32">
        <v>0</v>
      </c>
      <c r="C14" s="28">
        <v>138.98</v>
      </c>
      <c r="D14" s="28">
        <v>0</v>
      </c>
      <c r="E14" s="28">
        <v>0</v>
      </c>
      <c r="F14" s="28">
        <v>492.99</v>
      </c>
      <c r="G14" s="28">
        <f t="shared" si="0"/>
        <v>492.99</v>
      </c>
      <c r="H14" s="28">
        <f t="shared" si="3"/>
        <v>492.99</v>
      </c>
      <c r="I14" s="29">
        <f t="shared" si="4"/>
        <v>0</v>
      </c>
      <c r="J14" s="30">
        <f t="shared" si="1"/>
        <v>354.01</v>
      </c>
      <c r="K14" s="31">
        <f t="shared" si="2"/>
        <v>0</v>
      </c>
    </row>
    <row r="15" spans="1:11" ht="68.25" customHeight="1">
      <c r="A15" s="69" t="s">
        <v>86</v>
      </c>
      <c r="B15" s="32">
        <v>0</v>
      </c>
      <c r="C15" s="28">
        <v>0</v>
      </c>
      <c r="D15" s="28">
        <v>50000</v>
      </c>
      <c r="E15" s="28">
        <v>50000</v>
      </c>
      <c r="F15" s="28">
        <v>70969.18</v>
      </c>
      <c r="G15" s="28">
        <f t="shared" si="0"/>
        <v>70969.18</v>
      </c>
      <c r="H15" s="28">
        <f t="shared" si="3"/>
        <v>20969.179999999993</v>
      </c>
      <c r="I15" s="29">
        <f t="shared" si="4"/>
        <v>141.93836</v>
      </c>
      <c r="J15" s="30">
        <f t="shared" si="1"/>
        <v>70969.18</v>
      </c>
      <c r="K15" s="31">
        <f t="shared" si="2"/>
        <v>50000</v>
      </c>
    </row>
    <row r="16" spans="1:11" ht="48" customHeight="1">
      <c r="A16" s="69" t="s">
        <v>48</v>
      </c>
      <c r="B16" s="32">
        <v>1734000</v>
      </c>
      <c r="C16" s="28">
        <v>1271423.48</v>
      </c>
      <c r="D16" s="28">
        <v>1862000</v>
      </c>
      <c r="E16" s="28">
        <v>1428500</v>
      </c>
      <c r="F16" s="28">
        <v>1608911.23</v>
      </c>
      <c r="G16" s="28">
        <f t="shared" si="0"/>
        <v>-125088.77000000002</v>
      </c>
      <c r="H16" s="28">
        <f t="shared" si="3"/>
        <v>180411.22999999998</v>
      </c>
      <c r="I16" s="29">
        <f t="shared" si="4"/>
        <v>112.62941757087854</v>
      </c>
      <c r="J16" s="30">
        <f t="shared" si="1"/>
        <v>337487.75</v>
      </c>
      <c r="K16" s="31">
        <f t="shared" si="2"/>
        <v>128000</v>
      </c>
    </row>
    <row r="17" spans="1:11" ht="48" customHeight="1">
      <c r="A17" s="69" t="s">
        <v>49</v>
      </c>
      <c r="B17" s="32">
        <v>7164500</v>
      </c>
      <c r="C17" s="28">
        <v>5088724.07</v>
      </c>
      <c r="D17" s="28">
        <v>7518500</v>
      </c>
      <c r="E17" s="28">
        <v>5727300</v>
      </c>
      <c r="F17" s="28">
        <v>6908271.57</v>
      </c>
      <c r="G17" s="28">
        <f t="shared" si="0"/>
        <v>-256228.4299999997</v>
      </c>
      <c r="H17" s="28">
        <f t="shared" si="3"/>
        <v>1180971.5700000003</v>
      </c>
      <c r="I17" s="29">
        <f t="shared" si="4"/>
        <v>120.62004033314126</v>
      </c>
      <c r="J17" s="30">
        <f t="shared" si="1"/>
        <v>1819547.5</v>
      </c>
      <c r="K17" s="31">
        <f t="shared" si="2"/>
        <v>354000</v>
      </c>
    </row>
    <row r="18" spans="1:11" ht="44.25" customHeight="1">
      <c r="A18" s="71" t="s">
        <v>39</v>
      </c>
      <c r="B18" s="33">
        <v>8315000</v>
      </c>
      <c r="C18" s="28">
        <v>6281694.83</v>
      </c>
      <c r="D18" s="28">
        <v>9180000</v>
      </c>
      <c r="E18" s="28">
        <v>7101300</v>
      </c>
      <c r="F18" s="28">
        <v>7777615.75</v>
      </c>
      <c r="G18" s="28">
        <f t="shared" si="0"/>
        <v>-537384.25</v>
      </c>
      <c r="H18" s="28">
        <f t="shared" si="3"/>
        <v>676315.75</v>
      </c>
      <c r="I18" s="29">
        <f t="shared" si="4"/>
        <v>109.5238301437765</v>
      </c>
      <c r="J18" s="30">
        <f t="shared" si="1"/>
        <v>1495920.92</v>
      </c>
      <c r="K18" s="31">
        <f t="shared" si="2"/>
        <v>865000</v>
      </c>
    </row>
    <row r="19" spans="1:11" ht="24.75" customHeight="1" hidden="1">
      <c r="A19" s="71" t="s">
        <v>69</v>
      </c>
      <c r="B19" s="33"/>
      <c r="C19" s="28"/>
      <c r="D19" s="28"/>
      <c r="E19" s="28"/>
      <c r="F19" s="28"/>
      <c r="G19" s="28">
        <f t="shared" si="0"/>
        <v>0</v>
      </c>
      <c r="H19" s="28">
        <f t="shared" si="3"/>
        <v>0</v>
      </c>
      <c r="I19" s="29">
        <f t="shared" si="4"/>
        <v>0</v>
      </c>
      <c r="J19" s="30">
        <f t="shared" si="1"/>
        <v>0</v>
      </c>
      <c r="K19" s="31">
        <f t="shared" si="2"/>
        <v>0</v>
      </c>
    </row>
    <row r="20" spans="1:11" ht="46.5" customHeight="1">
      <c r="A20" s="72" t="s">
        <v>38</v>
      </c>
      <c r="B20" s="33">
        <v>0</v>
      </c>
      <c r="C20" s="28">
        <v>8688.29</v>
      </c>
      <c r="D20" s="28">
        <v>0</v>
      </c>
      <c r="E20" s="28">
        <v>0</v>
      </c>
      <c r="F20" s="28">
        <v>169128.15</v>
      </c>
      <c r="G20" s="28">
        <f t="shared" si="0"/>
        <v>169128.15</v>
      </c>
      <c r="H20" s="28">
        <f t="shared" si="3"/>
        <v>169128.15</v>
      </c>
      <c r="I20" s="29">
        <f t="shared" si="4"/>
        <v>0</v>
      </c>
      <c r="J20" s="30">
        <f t="shared" si="1"/>
        <v>160439.86</v>
      </c>
      <c r="K20" s="31">
        <f t="shared" si="2"/>
        <v>0</v>
      </c>
    </row>
    <row r="21" spans="1:11" ht="25.5" customHeight="1">
      <c r="A21" s="66" t="s">
        <v>20</v>
      </c>
      <c r="B21" s="27">
        <v>39000</v>
      </c>
      <c r="C21" s="28">
        <v>26246.21</v>
      </c>
      <c r="D21" s="28">
        <v>58000</v>
      </c>
      <c r="E21" s="28">
        <v>48300</v>
      </c>
      <c r="F21" s="28">
        <v>46681.57</v>
      </c>
      <c r="G21" s="28">
        <f t="shared" si="0"/>
        <v>7681.57</v>
      </c>
      <c r="H21" s="28">
        <f t="shared" si="3"/>
        <v>-1618.4300000000003</v>
      </c>
      <c r="I21" s="29">
        <f t="shared" si="4"/>
        <v>96.64921325051759</v>
      </c>
      <c r="J21" s="30">
        <f t="shared" si="1"/>
        <v>20435.36</v>
      </c>
      <c r="K21" s="31">
        <f t="shared" si="2"/>
        <v>19000</v>
      </c>
    </row>
    <row r="22" spans="1:11" ht="69" customHeight="1">
      <c r="A22" s="64" t="s">
        <v>64</v>
      </c>
      <c r="B22" s="27">
        <v>0</v>
      </c>
      <c r="C22" s="28">
        <v>95334.77</v>
      </c>
      <c r="D22" s="28">
        <v>67000</v>
      </c>
      <c r="E22" s="28">
        <v>67000</v>
      </c>
      <c r="F22" s="28">
        <v>69308.08</v>
      </c>
      <c r="G22" s="28">
        <f t="shared" si="0"/>
        <v>69308.08</v>
      </c>
      <c r="H22" s="28">
        <f t="shared" si="3"/>
        <v>2308.0800000000017</v>
      </c>
      <c r="I22" s="29">
        <f t="shared" si="4"/>
        <v>103.44489552238807</v>
      </c>
      <c r="J22" s="30">
        <f t="shared" si="1"/>
        <v>-26026.690000000002</v>
      </c>
      <c r="K22" s="31">
        <f t="shared" si="2"/>
        <v>67000</v>
      </c>
    </row>
    <row r="23" spans="1:11" ht="50.25" customHeight="1">
      <c r="A23" s="69" t="s">
        <v>25</v>
      </c>
      <c r="B23" s="33">
        <v>90700</v>
      </c>
      <c r="C23" s="28">
        <v>59270</v>
      </c>
      <c r="D23" s="28">
        <v>90700</v>
      </c>
      <c r="E23" s="28">
        <v>68000</v>
      </c>
      <c r="F23" s="28">
        <v>59943</v>
      </c>
      <c r="G23" s="28">
        <f t="shared" si="0"/>
        <v>-30757</v>
      </c>
      <c r="H23" s="28">
        <f t="shared" si="3"/>
        <v>-8057</v>
      </c>
      <c r="I23" s="29">
        <f t="shared" si="4"/>
        <v>88.1514705882353</v>
      </c>
      <c r="J23" s="30">
        <f t="shared" si="1"/>
        <v>673</v>
      </c>
      <c r="K23" s="31">
        <f t="shared" si="2"/>
        <v>0</v>
      </c>
    </row>
    <row r="24" spans="1:12" ht="25.5" customHeight="1">
      <c r="A24" s="64" t="s">
        <v>18</v>
      </c>
      <c r="B24" s="27">
        <v>3325000</v>
      </c>
      <c r="C24" s="28">
        <v>2550466.19</v>
      </c>
      <c r="D24" s="28">
        <v>3420000</v>
      </c>
      <c r="E24" s="28">
        <v>2588700</v>
      </c>
      <c r="F24" s="28">
        <v>2650339.78</v>
      </c>
      <c r="G24" s="28">
        <f t="shared" si="0"/>
        <v>-674660.2200000002</v>
      </c>
      <c r="H24" s="28">
        <f t="shared" si="3"/>
        <v>61639.779999999795</v>
      </c>
      <c r="I24" s="29">
        <f t="shared" si="4"/>
        <v>102.38110943716923</v>
      </c>
      <c r="J24" s="30">
        <f t="shared" si="1"/>
        <v>99873.58999999985</v>
      </c>
      <c r="K24" s="31">
        <f t="shared" si="2"/>
        <v>95000</v>
      </c>
      <c r="L24" s="5"/>
    </row>
    <row r="25" spans="1:11" ht="48" customHeight="1">
      <c r="A25" s="64" t="s">
        <v>26</v>
      </c>
      <c r="B25" s="34">
        <v>375400</v>
      </c>
      <c r="C25" s="28">
        <v>238547</v>
      </c>
      <c r="D25" s="28">
        <v>375400</v>
      </c>
      <c r="E25" s="28">
        <v>281600</v>
      </c>
      <c r="F25" s="28">
        <v>166858.01</v>
      </c>
      <c r="G25" s="28">
        <f t="shared" si="0"/>
        <v>-208541.99</v>
      </c>
      <c r="H25" s="28">
        <f t="shared" si="3"/>
        <v>-114741.98999999999</v>
      </c>
      <c r="I25" s="29">
        <f t="shared" si="4"/>
        <v>59.2535546875</v>
      </c>
      <c r="J25" s="30">
        <f t="shared" si="1"/>
        <v>-71688.98999999999</v>
      </c>
      <c r="K25" s="31">
        <f t="shared" si="2"/>
        <v>0</v>
      </c>
    </row>
    <row r="26" spans="1:11" ht="145.5" customHeight="1">
      <c r="A26" s="73" t="s">
        <v>65</v>
      </c>
      <c r="B26" s="34">
        <v>0</v>
      </c>
      <c r="C26" s="28">
        <v>7920</v>
      </c>
      <c r="D26" s="28">
        <v>15000</v>
      </c>
      <c r="E26" s="28">
        <v>15000</v>
      </c>
      <c r="F26" s="28">
        <v>17690</v>
      </c>
      <c r="G26" s="28">
        <f t="shared" si="0"/>
        <v>17690</v>
      </c>
      <c r="H26" s="28">
        <f t="shared" si="3"/>
        <v>2690</v>
      </c>
      <c r="I26" s="29">
        <f t="shared" si="4"/>
        <v>117.93333333333334</v>
      </c>
      <c r="J26" s="30">
        <f t="shared" si="1"/>
        <v>9770</v>
      </c>
      <c r="K26" s="31">
        <f t="shared" si="2"/>
        <v>15000</v>
      </c>
    </row>
    <row r="27" spans="1:13" ht="68.25" customHeight="1">
      <c r="A27" s="64" t="s">
        <v>74</v>
      </c>
      <c r="B27" s="27">
        <v>1000000</v>
      </c>
      <c r="C27" s="28">
        <v>1566599.75</v>
      </c>
      <c r="D27" s="28">
        <v>1530000</v>
      </c>
      <c r="E27" s="28">
        <v>1280000</v>
      </c>
      <c r="F27" s="28">
        <v>1636342.73</v>
      </c>
      <c r="G27" s="28">
        <f t="shared" si="0"/>
        <v>636342.73</v>
      </c>
      <c r="H27" s="28">
        <f t="shared" si="3"/>
        <v>356342.73</v>
      </c>
      <c r="I27" s="29">
        <f t="shared" si="4"/>
        <v>127.83927578125001</v>
      </c>
      <c r="J27" s="30">
        <f t="shared" si="1"/>
        <v>69742.97999999998</v>
      </c>
      <c r="K27" s="31">
        <f t="shared" si="2"/>
        <v>530000</v>
      </c>
      <c r="L27" s="5"/>
      <c r="M27" s="5"/>
    </row>
    <row r="28" spans="1:13" ht="24.75" customHeight="1">
      <c r="A28" s="68" t="s">
        <v>17</v>
      </c>
      <c r="B28" s="32">
        <v>46300</v>
      </c>
      <c r="C28" s="28">
        <v>31358.93</v>
      </c>
      <c r="D28" s="28">
        <v>46300</v>
      </c>
      <c r="E28" s="28">
        <v>34600</v>
      </c>
      <c r="F28" s="28">
        <v>25109.1</v>
      </c>
      <c r="G28" s="28">
        <f t="shared" si="0"/>
        <v>-21190.9</v>
      </c>
      <c r="H28" s="28">
        <f t="shared" si="3"/>
        <v>-9490.900000000001</v>
      </c>
      <c r="I28" s="29">
        <f t="shared" si="4"/>
        <v>72.56965317919075</v>
      </c>
      <c r="J28" s="30">
        <f t="shared" si="1"/>
        <v>-6249.830000000002</v>
      </c>
      <c r="K28" s="31">
        <f t="shared" si="2"/>
        <v>0</v>
      </c>
      <c r="L28" s="5"/>
      <c r="M28" s="5"/>
    </row>
    <row r="29" spans="1:13" ht="24.75" customHeight="1">
      <c r="A29" s="66" t="s">
        <v>7</v>
      </c>
      <c r="B29" s="27">
        <v>728200</v>
      </c>
      <c r="C29" s="28">
        <v>530953.44</v>
      </c>
      <c r="D29" s="28">
        <v>1134200</v>
      </c>
      <c r="E29" s="28">
        <v>952100</v>
      </c>
      <c r="F29" s="28">
        <v>1039035.49</v>
      </c>
      <c r="G29" s="28">
        <f t="shared" si="0"/>
        <v>310835.49</v>
      </c>
      <c r="H29" s="28">
        <f t="shared" si="3"/>
        <v>86935.48999999999</v>
      </c>
      <c r="I29" s="29">
        <f t="shared" si="4"/>
        <v>109.13092007142107</v>
      </c>
      <c r="J29" s="30">
        <f t="shared" si="1"/>
        <v>508082.05000000005</v>
      </c>
      <c r="K29" s="31">
        <f t="shared" si="2"/>
        <v>406000</v>
      </c>
      <c r="L29" s="5"/>
      <c r="M29" s="5"/>
    </row>
    <row r="30" spans="1:13" ht="102" customHeight="1">
      <c r="A30" s="74" t="s">
        <v>29</v>
      </c>
      <c r="B30" s="35">
        <v>0</v>
      </c>
      <c r="C30" s="28">
        <v>20418</v>
      </c>
      <c r="D30" s="28">
        <v>106000</v>
      </c>
      <c r="E30" s="28">
        <v>106000</v>
      </c>
      <c r="F30" s="28">
        <v>121860.54</v>
      </c>
      <c r="G30" s="28">
        <f t="shared" si="0"/>
        <v>121860.54</v>
      </c>
      <c r="H30" s="28">
        <f t="shared" si="3"/>
        <v>15860.539999999994</v>
      </c>
      <c r="I30" s="29">
        <f t="shared" si="4"/>
        <v>114.96277358490565</v>
      </c>
      <c r="J30" s="30">
        <f t="shared" si="1"/>
        <v>101442.54</v>
      </c>
      <c r="K30" s="31">
        <f t="shared" si="2"/>
        <v>106000</v>
      </c>
      <c r="L30" s="5"/>
      <c r="M30" s="5"/>
    </row>
    <row r="31" spans="1:13" ht="24.75" customHeight="1">
      <c r="A31" s="66" t="s">
        <v>8</v>
      </c>
      <c r="B31" s="27">
        <v>0</v>
      </c>
      <c r="C31" s="28">
        <v>0</v>
      </c>
      <c r="D31" s="28">
        <v>0</v>
      </c>
      <c r="E31" s="28">
        <v>0</v>
      </c>
      <c r="F31" s="28">
        <v>0</v>
      </c>
      <c r="G31" s="28">
        <f t="shared" si="0"/>
        <v>0</v>
      </c>
      <c r="H31" s="28">
        <f t="shared" si="3"/>
        <v>0</v>
      </c>
      <c r="I31" s="29">
        <f t="shared" si="4"/>
        <v>0</v>
      </c>
      <c r="J31" s="30">
        <f t="shared" si="1"/>
        <v>0</v>
      </c>
      <c r="K31" s="31">
        <f t="shared" si="2"/>
        <v>0</v>
      </c>
      <c r="L31" s="5"/>
      <c r="M31" s="5"/>
    </row>
    <row r="32" spans="1:13" ht="48" customHeight="1">
      <c r="A32" s="64" t="s">
        <v>13</v>
      </c>
      <c r="B32" s="34">
        <v>0</v>
      </c>
      <c r="C32" s="28">
        <v>1515.6</v>
      </c>
      <c r="D32" s="28">
        <v>0</v>
      </c>
      <c r="E32" s="28">
        <v>0</v>
      </c>
      <c r="F32" s="28">
        <v>765</v>
      </c>
      <c r="G32" s="28">
        <f t="shared" si="0"/>
        <v>765</v>
      </c>
      <c r="H32" s="28">
        <f t="shared" si="3"/>
        <v>765</v>
      </c>
      <c r="I32" s="29">
        <f t="shared" si="4"/>
        <v>0</v>
      </c>
      <c r="J32" s="30">
        <f t="shared" si="1"/>
        <v>-750.5999999999999</v>
      </c>
      <c r="K32" s="31">
        <f t="shared" si="2"/>
        <v>0</v>
      </c>
      <c r="L32" s="5"/>
      <c r="M32" s="5"/>
    </row>
    <row r="33" spans="1:13" ht="24.75" customHeight="1">
      <c r="A33" s="66" t="s">
        <v>10</v>
      </c>
      <c r="B33" s="27">
        <v>0</v>
      </c>
      <c r="C33" s="28">
        <v>4886.64</v>
      </c>
      <c r="D33" s="28">
        <v>3000</v>
      </c>
      <c r="E33" s="28">
        <v>3000</v>
      </c>
      <c r="F33" s="28">
        <v>4886.64</v>
      </c>
      <c r="G33" s="28">
        <f t="shared" si="0"/>
        <v>4886.64</v>
      </c>
      <c r="H33" s="28">
        <f t="shared" si="3"/>
        <v>1886.6400000000003</v>
      </c>
      <c r="I33" s="29">
        <f t="shared" si="4"/>
        <v>162.888</v>
      </c>
      <c r="J33" s="30">
        <f t="shared" si="1"/>
        <v>0</v>
      </c>
      <c r="K33" s="31">
        <f t="shared" si="2"/>
        <v>3000</v>
      </c>
      <c r="L33" s="5"/>
      <c r="M33" s="5"/>
    </row>
    <row r="34" spans="1:13" ht="24.75" customHeight="1">
      <c r="A34" s="21" t="s">
        <v>22</v>
      </c>
      <c r="B34" s="36">
        <f>B35+B39+B40+B41+B42</f>
        <v>98775400</v>
      </c>
      <c r="C34" s="37">
        <f>C35+C39+C40+C41+C42</f>
        <v>49017697.45</v>
      </c>
      <c r="D34" s="37">
        <f>D35+D39+D40+D41+D42</f>
        <v>115597400</v>
      </c>
      <c r="E34" s="37">
        <f>E35+E39+E40+E41+E42</f>
        <v>90903700</v>
      </c>
      <c r="F34" s="37">
        <f>F35+F39+F40+F41+F42</f>
        <v>96051776.56</v>
      </c>
      <c r="G34" s="37">
        <f t="shared" si="0"/>
        <v>-2723623.4399999976</v>
      </c>
      <c r="H34" s="37">
        <f t="shared" si="3"/>
        <v>5148076.560000002</v>
      </c>
      <c r="I34" s="38">
        <f aca="true" t="shared" si="5" ref="I34:I70">IF(E34=0,0,F34/E34*100)</f>
        <v>105.66322004494866</v>
      </c>
      <c r="J34" s="39">
        <f t="shared" si="1"/>
        <v>47034079.11</v>
      </c>
      <c r="K34" s="40">
        <f t="shared" si="2"/>
        <v>16822000</v>
      </c>
      <c r="L34" s="5"/>
      <c r="M34" s="5"/>
    </row>
    <row r="35" spans="1:13" ht="24" customHeight="1">
      <c r="A35" s="68" t="s">
        <v>33</v>
      </c>
      <c r="B35" s="32">
        <f>B36+B37+B38</f>
        <v>66834000</v>
      </c>
      <c r="C35" s="28">
        <f>C36+C37+C38</f>
        <v>28674227.94</v>
      </c>
      <c r="D35" s="28">
        <f>D36+D37+D38</f>
        <v>80738000</v>
      </c>
      <c r="E35" s="28">
        <f>E36+E37+E38</f>
        <v>64029800</v>
      </c>
      <c r="F35" s="28">
        <f>F36+F37+F38</f>
        <v>69010969.31</v>
      </c>
      <c r="G35" s="28">
        <f t="shared" si="0"/>
        <v>2176969.3100000024</v>
      </c>
      <c r="H35" s="28">
        <f t="shared" si="3"/>
        <v>4981169.310000002</v>
      </c>
      <c r="I35" s="29">
        <f t="shared" si="5"/>
        <v>107.77945473826249</v>
      </c>
      <c r="J35" s="41">
        <f t="shared" si="1"/>
        <v>40336741.370000005</v>
      </c>
      <c r="K35" s="31">
        <f t="shared" si="2"/>
        <v>13904000</v>
      </c>
      <c r="L35" s="5"/>
      <c r="M35" s="5"/>
    </row>
    <row r="36" spans="1:13" ht="48" customHeight="1">
      <c r="A36" s="69" t="s">
        <v>31</v>
      </c>
      <c r="B36" s="33">
        <v>6922000</v>
      </c>
      <c r="C36" s="28">
        <v>4690245.88</v>
      </c>
      <c r="D36" s="28">
        <v>6922000</v>
      </c>
      <c r="E36" s="28">
        <v>5191500</v>
      </c>
      <c r="F36" s="28">
        <v>4521755.59</v>
      </c>
      <c r="G36" s="28">
        <f t="shared" si="0"/>
        <v>-2400244.41</v>
      </c>
      <c r="H36" s="28">
        <f t="shared" si="3"/>
        <v>-669744.4100000001</v>
      </c>
      <c r="I36" s="29">
        <f t="shared" si="5"/>
        <v>87.09921198112298</v>
      </c>
      <c r="J36" s="41">
        <f t="shared" si="1"/>
        <v>-168490.29000000004</v>
      </c>
      <c r="K36" s="31">
        <f t="shared" si="2"/>
        <v>0</v>
      </c>
      <c r="L36" s="5"/>
      <c r="M36" s="5"/>
    </row>
    <row r="37" spans="1:13" ht="24" customHeight="1">
      <c r="A37" s="70" t="s">
        <v>19</v>
      </c>
      <c r="B37" s="32">
        <v>59812000</v>
      </c>
      <c r="C37" s="28">
        <v>23904815.39</v>
      </c>
      <c r="D37" s="28">
        <v>73691000</v>
      </c>
      <c r="E37" s="28">
        <v>58738300</v>
      </c>
      <c r="F37" s="28">
        <v>64347647.06</v>
      </c>
      <c r="G37" s="28">
        <f t="shared" si="0"/>
        <v>4535647.060000002</v>
      </c>
      <c r="H37" s="28">
        <f t="shared" si="3"/>
        <v>5609347.060000002</v>
      </c>
      <c r="I37" s="29">
        <f t="shared" si="5"/>
        <v>109.549726600872</v>
      </c>
      <c r="J37" s="41">
        <f t="shared" si="1"/>
        <v>40442831.67</v>
      </c>
      <c r="K37" s="31">
        <f t="shared" si="2"/>
        <v>13879000</v>
      </c>
      <c r="L37" s="5"/>
      <c r="M37" s="5"/>
    </row>
    <row r="38" spans="1:13" ht="24" customHeight="1">
      <c r="A38" s="70" t="s">
        <v>28</v>
      </c>
      <c r="B38" s="32">
        <v>100000</v>
      </c>
      <c r="C38" s="28">
        <v>79166.67</v>
      </c>
      <c r="D38" s="28">
        <v>125000</v>
      </c>
      <c r="E38" s="28">
        <v>100000</v>
      </c>
      <c r="F38" s="28">
        <v>141566.66</v>
      </c>
      <c r="G38" s="28">
        <f t="shared" si="0"/>
        <v>41566.66</v>
      </c>
      <c r="H38" s="28">
        <f t="shared" si="3"/>
        <v>41566.66</v>
      </c>
      <c r="I38" s="29">
        <f t="shared" si="5"/>
        <v>141.56666</v>
      </c>
      <c r="J38" s="41">
        <f t="shared" si="1"/>
        <v>62399.990000000005</v>
      </c>
      <c r="K38" s="31">
        <f t="shared" si="2"/>
        <v>25000</v>
      </c>
      <c r="L38" s="5"/>
      <c r="M38" s="5"/>
    </row>
    <row r="39" spans="1:13" ht="24" customHeight="1">
      <c r="A39" s="68" t="s">
        <v>34</v>
      </c>
      <c r="B39" s="32">
        <v>12800</v>
      </c>
      <c r="C39" s="28">
        <v>8275</v>
      </c>
      <c r="D39" s="28">
        <v>44800</v>
      </c>
      <c r="E39" s="28">
        <v>41600</v>
      </c>
      <c r="F39" s="28">
        <v>67398.97</v>
      </c>
      <c r="G39" s="28">
        <f t="shared" si="0"/>
        <v>54598.97</v>
      </c>
      <c r="H39" s="28">
        <f t="shared" si="3"/>
        <v>25798.97</v>
      </c>
      <c r="I39" s="29">
        <f t="shared" si="5"/>
        <v>162.0167548076923</v>
      </c>
      <c r="J39" s="41">
        <f t="shared" si="1"/>
        <v>59123.97</v>
      </c>
      <c r="K39" s="31">
        <f t="shared" si="2"/>
        <v>32000</v>
      </c>
      <c r="L39" s="5"/>
      <c r="M39" s="5"/>
    </row>
    <row r="40" spans="1:11" ht="24" customHeight="1">
      <c r="A40" s="68" t="s">
        <v>35</v>
      </c>
      <c r="B40" s="32">
        <v>21300</v>
      </c>
      <c r="C40" s="28">
        <v>15568.57</v>
      </c>
      <c r="D40" s="28">
        <v>52300</v>
      </c>
      <c r="E40" s="28">
        <v>46900</v>
      </c>
      <c r="F40" s="28">
        <v>60098.68</v>
      </c>
      <c r="G40" s="28">
        <f t="shared" si="0"/>
        <v>38798.68</v>
      </c>
      <c r="H40" s="28">
        <f t="shared" si="3"/>
        <v>13198.68</v>
      </c>
      <c r="I40" s="29">
        <f t="shared" si="5"/>
        <v>128.1421748400853</v>
      </c>
      <c r="J40" s="41">
        <f t="shared" si="1"/>
        <v>44530.11</v>
      </c>
      <c r="K40" s="31">
        <f t="shared" si="2"/>
        <v>31000</v>
      </c>
    </row>
    <row r="41" spans="1:11" ht="48" customHeight="1">
      <c r="A41" s="69" t="s">
        <v>36</v>
      </c>
      <c r="B41" s="33">
        <v>0</v>
      </c>
      <c r="C41" s="28">
        <v>-513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f t="shared" si="3"/>
        <v>0</v>
      </c>
      <c r="I41" s="29">
        <f t="shared" si="5"/>
        <v>0</v>
      </c>
      <c r="J41" s="41">
        <f t="shared" si="1"/>
        <v>513</v>
      </c>
      <c r="K41" s="31">
        <f t="shared" si="2"/>
        <v>0</v>
      </c>
    </row>
    <row r="42" spans="1:11" ht="24" customHeight="1">
      <c r="A42" s="66" t="s">
        <v>37</v>
      </c>
      <c r="B42" s="27">
        <v>31907300</v>
      </c>
      <c r="C42" s="28">
        <v>20320138.94</v>
      </c>
      <c r="D42" s="28">
        <v>34762300</v>
      </c>
      <c r="E42" s="28">
        <v>26785400</v>
      </c>
      <c r="F42" s="28">
        <v>26913309.6</v>
      </c>
      <c r="G42" s="28">
        <f t="shared" si="0"/>
        <v>-4993990.3999999985</v>
      </c>
      <c r="H42" s="28">
        <f t="shared" si="3"/>
        <v>127909.60000000149</v>
      </c>
      <c r="I42" s="29">
        <f t="shared" si="5"/>
        <v>100.47753477640804</v>
      </c>
      <c r="J42" s="41">
        <f t="shared" si="1"/>
        <v>6593170.66</v>
      </c>
      <c r="K42" s="31">
        <f t="shared" si="2"/>
        <v>2855000</v>
      </c>
    </row>
    <row r="43" spans="1:11" ht="24.75" customHeight="1">
      <c r="A43" s="21" t="s">
        <v>1</v>
      </c>
      <c r="B43" s="36">
        <f>B11+B12+B13+B14+B15+B16+B17+B18+B19+B20+B21+B22+B23+B24+B25+B26+B27+B28+B29+B30+B31+B32+B33+B34</f>
        <v>280934900</v>
      </c>
      <c r="C43" s="36">
        <f>C11+C12+C13+C14+C15+C16+C17+C18+C19+C20+C21+C22+C23+C24+C25+C26+C27+C28+C29+C30+C31+C32+C33+C34</f>
        <v>169082340.49</v>
      </c>
      <c r="D43" s="36">
        <f>D11+D12+D13+D14+D15+D16+D17+D18+D19+D20+D21+D22+D23+D24+D25+D26+D27+D28+D29+D30+D31+D32+D33+D34</f>
        <v>308026700</v>
      </c>
      <c r="E43" s="36">
        <f>E11+E12+E13+E14+E15+E16+E17+E18+E19+E20+E21+E22+E23+E24+E25+E26+E27+E28+E29+E30+E31+E32+E33+E34</f>
        <v>237792800</v>
      </c>
      <c r="F43" s="36">
        <f>F11+F12+F13+F14+F15+F16+F17+F18+F19+F20+F21+F22+F23+F24+F25+F26+F27+F28+F29+F30+F31+F32+F33+F34</f>
        <v>246791032.88</v>
      </c>
      <c r="G43" s="36">
        <f>G11+G12+G13+G15+G16+G14+G17+G18+G19+G20+G21+G22+G23+G24+G25+G26+G27+G28+G29+G30+G31+G32+G33+G34</f>
        <v>-34143867.11999999</v>
      </c>
      <c r="H43" s="37">
        <f aca="true" t="shared" si="6" ref="H43:H70">F43-E43</f>
        <v>8998232.879999995</v>
      </c>
      <c r="I43" s="38">
        <f t="shared" si="5"/>
        <v>103.78406447966464</v>
      </c>
      <c r="J43" s="39">
        <f t="shared" si="1"/>
        <v>77708692.38999999</v>
      </c>
      <c r="K43" s="40">
        <f t="shared" si="2"/>
        <v>27091800</v>
      </c>
    </row>
    <row r="44" spans="1:11" ht="24.75" customHeight="1">
      <c r="A44" s="65" t="s">
        <v>72</v>
      </c>
      <c r="B44" s="36">
        <f aca="true" t="shared" si="7" ref="B44:G44">B45+B52+B53+B46</f>
        <v>372469900</v>
      </c>
      <c r="C44" s="36">
        <f t="shared" si="7"/>
        <v>370078217.91999996</v>
      </c>
      <c r="D44" s="36">
        <f t="shared" si="7"/>
        <v>352595608.53999996</v>
      </c>
      <c r="E44" s="36">
        <f t="shared" si="7"/>
        <v>279327816.7</v>
      </c>
      <c r="F44" s="36">
        <f t="shared" si="7"/>
        <v>266087750.91</v>
      </c>
      <c r="G44" s="36">
        <f t="shared" si="7"/>
        <v>-106382149.09</v>
      </c>
      <c r="H44" s="36">
        <f>F44-E44</f>
        <v>-13240065.789999992</v>
      </c>
      <c r="I44" s="38">
        <f t="shared" si="5"/>
        <v>95.26002603449268</v>
      </c>
      <c r="J44" s="39">
        <f t="shared" si="1"/>
        <v>-103990467.00999996</v>
      </c>
      <c r="K44" s="40">
        <f t="shared" si="2"/>
        <v>-19874291.46000004</v>
      </c>
    </row>
    <row r="45" spans="1:11" ht="24.75" customHeight="1">
      <c r="A45" s="66" t="s">
        <v>78</v>
      </c>
      <c r="B45" s="27">
        <v>13410600</v>
      </c>
      <c r="C45" s="28">
        <v>9843300</v>
      </c>
      <c r="D45" s="28">
        <v>12936600</v>
      </c>
      <c r="E45" s="28">
        <v>9742200</v>
      </c>
      <c r="F45" s="28">
        <v>9742200</v>
      </c>
      <c r="G45" s="28">
        <f t="shared" si="0"/>
        <v>-3668400</v>
      </c>
      <c r="H45" s="28">
        <f t="shared" si="6"/>
        <v>0</v>
      </c>
      <c r="I45" s="29">
        <f t="shared" si="5"/>
        <v>100</v>
      </c>
      <c r="J45" s="41">
        <f t="shared" si="1"/>
        <v>-101100</v>
      </c>
      <c r="K45" s="31">
        <f t="shared" si="2"/>
        <v>-474000</v>
      </c>
    </row>
    <row r="46" spans="1:11" ht="24.75" customHeight="1">
      <c r="A46" s="66" t="s">
        <v>79</v>
      </c>
      <c r="B46" s="27">
        <f>B47+B48+B49+B50+B51</f>
        <v>133563200</v>
      </c>
      <c r="C46" s="27">
        <f>C47+C48+C49+C50+C51</f>
        <v>102547400</v>
      </c>
      <c r="D46" s="27">
        <f>D47+D48+D49+D50+D51</f>
        <v>147908193</v>
      </c>
      <c r="E46" s="27">
        <f>E47+E48+E49+E50+E51</f>
        <v>110035102</v>
      </c>
      <c r="F46" s="27">
        <f>F47+F48+F49+F50+F51</f>
        <v>110035102</v>
      </c>
      <c r="G46" s="28">
        <f t="shared" si="0"/>
        <v>-23528098</v>
      </c>
      <c r="H46" s="28">
        <f t="shared" si="6"/>
        <v>0</v>
      </c>
      <c r="I46" s="29">
        <f t="shared" si="5"/>
        <v>100</v>
      </c>
      <c r="J46" s="41">
        <f t="shared" si="1"/>
        <v>7487702</v>
      </c>
      <c r="K46" s="31">
        <f t="shared" si="2"/>
        <v>14344993</v>
      </c>
    </row>
    <row r="47" spans="1:11" ht="43.5" customHeight="1">
      <c r="A47" s="64" t="s">
        <v>89</v>
      </c>
      <c r="B47" s="27">
        <v>0</v>
      </c>
      <c r="C47" s="27">
        <v>0</v>
      </c>
      <c r="D47" s="27">
        <v>8957493</v>
      </c>
      <c r="E47" s="27">
        <v>3879602</v>
      </c>
      <c r="F47" s="27">
        <v>3879602</v>
      </c>
      <c r="G47" s="28">
        <f t="shared" si="0"/>
        <v>3879602</v>
      </c>
      <c r="H47" s="28">
        <f t="shared" si="6"/>
        <v>0</v>
      </c>
      <c r="I47" s="29">
        <f t="shared" si="5"/>
        <v>100</v>
      </c>
      <c r="J47" s="41">
        <f t="shared" si="1"/>
        <v>3879602</v>
      </c>
      <c r="K47" s="31">
        <f t="shared" si="2"/>
        <v>8957493</v>
      </c>
    </row>
    <row r="48" spans="1:11" ht="24.75" customHeight="1">
      <c r="A48" s="66" t="s">
        <v>88</v>
      </c>
      <c r="B48" s="27">
        <v>0</v>
      </c>
      <c r="C48" s="27">
        <v>0</v>
      </c>
      <c r="D48" s="27">
        <v>705500</v>
      </c>
      <c r="E48" s="27">
        <v>472000</v>
      </c>
      <c r="F48" s="27">
        <v>472000</v>
      </c>
      <c r="G48" s="28">
        <f t="shared" si="0"/>
        <v>472000</v>
      </c>
      <c r="H48" s="28">
        <f t="shared" si="6"/>
        <v>0</v>
      </c>
      <c r="I48" s="29">
        <f t="shared" si="5"/>
        <v>100</v>
      </c>
      <c r="J48" s="41">
        <f t="shared" si="1"/>
        <v>472000</v>
      </c>
      <c r="K48" s="31">
        <f t="shared" si="2"/>
        <v>705500</v>
      </c>
    </row>
    <row r="49" spans="1:11" ht="24.75" customHeight="1">
      <c r="A49" s="67" t="s">
        <v>70</v>
      </c>
      <c r="B49" s="42">
        <v>82345700</v>
      </c>
      <c r="C49" s="28">
        <v>49808400</v>
      </c>
      <c r="D49" s="42">
        <v>82366500</v>
      </c>
      <c r="E49" s="28">
        <v>63272900</v>
      </c>
      <c r="F49" s="28">
        <v>63272900</v>
      </c>
      <c r="G49" s="28">
        <f t="shared" si="0"/>
        <v>-19072800</v>
      </c>
      <c r="H49" s="28">
        <f t="shared" si="6"/>
        <v>0</v>
      </c>
      <c r="I49" s="29">
        <f t="shared" si="5"/>
        <v>100</v>
      </c>
      <c r="J49" s="41">
        <f t="shared" si="1"/>
        <v>13464500</v>
      </c>
      <c r="K49" s="31">
        <f t="shared" si="2"/>
        <v>20800</v>
      </c>
    </row>
    <row r="50" spans="1:11" ht="24.75" customHeight="1">
      <c r="A50" s="64" t="s">
        <v>71</v>
      </c>
      <c r="B50" s="34">
        <v>51217500</v>
      </c>
      <c r="C50" s="28">
        <v>49709000</v>
      </c>
      <c r="D50" s="34">
        <v>51608700</v>
      </c>
      <c r="E50" s="28">
        <v>38673900</v>
      </c>
      <c r="F50" s="28">
        <v>38673900</v>
      </c>
      <c r="G50" s="28">
        <f t="shared" si="0"/>
        <v>-12543600</v>
      </c>
      <c r="H50" s="28">
        <f t="shared" si="6"/>
        <v>0</v>
      </c>
      <c r="I50" s="29">
        <f t="shared" si="5"/>
        <v>100</v>
      </c>
      <c r="J50" s="41">
        <f t="shared" si="1"/>
        <v>-11035100</v>
      </c>
      <c r="K50" s="31">
        <f t="shared" si="2"/>
        <v>391200</v>
      </c>
    </row>
    <row r="51" spans="1:11" ht="45.75" customHeight="1">
      <c r="A51" s="64" t="s">
        <v>85</v>
      </c>
      <c r="B51" s="34">
        <v>0</v>
      </c>
      <c r="C51" s="27">
        <v>3030000</v>
      </c>
      <c r="D51" s="34">
        <v>4270000</v>
      </c>
      <c r="E51" s="27">
        <v>3736700</v>
      </c>
      <c r="F51" s="27">
        <v>3736700</v>
      </c>
      <c r="G51" s="28">
        <f t="shared" si="0"/>
        <v>3736700</v>
      </c>
      <c r="H51" s="28">
        <f t="shared" si="6"/>
        <v>0</v>
      </c>
      <c r="I51" s="29">
        <f t="shared" si="5"/>
        <v>100</v>
      </c>
      <c r="J51" s="41">
        <f t="shared" si="1"/>
        <v>706700</v>
      </c>
      <c r="K51" s="31">
        <f t="shared" si="2"/>
        <v>4270000</v>
      </c>
    </row>
    <row r="52" spans="1:11" ht="45" customHeight="1">
      <c r="A52" s="64" t="s">
        <v>82</v>
      </c>
      <c r="B52" s="34">
        <v>3084900</v>
      </c>
      <c r="C52" s="27">
        <v>7501700</v>
      </c>
      <c r="D52" s="34">
        <v>6084900</v>
      </c>
      <c r="E52" s="27">
        <v>5703630</v>
      </c>
      <c r="F52" s="27">
        <v>5703630</v>
      </c>
      <c r="G52" s="28">
        <f t="shared" si="0"/>
        <v>2618730</v>
      </c>
      <c r="H52" s="28">
        <f t="shared" si="6"/>
        <v>0</v>
      </c>
      <c r="I52" s="29">
        <f t="shared" si="5"/>
        <v>100</v>
      </c>
      <c r="J52" s="41">
        <f t="shared" si="1"/>
        <v>-1798070</v>
      </c>
      <c r="K52" s="31">
        <f t="shared" si="2"/>
        <v>3000000</v>
      </c>
    </row>
    <row r="53" spans="1:11" ht="45" customHeight="1">
      <c r="A53" s="64" t="s">
        <v>77</v>
      </c>
      <c r="B53" s="34">
        <v>222411200</v>
      </c>
      <c r="C53" s="27">
        <v>250185817.92</v>
      </c>
      <c r="D53" s="27">
        <v>185665915.54</v>
      </c>
      <c r="E53" s="27">
        <v>153846884.7</v>
      </c>
      <c r="F53" s="27">
        <v>140606818.91</v>
      </c>
      <c r="G53" s="28">
        <f t="shared" si="0"/>
        <v>-81804381.09</v>
      </c>
      <c r="H53" s="28">
        <f t="shared" si="6"/>
        <v>-13240065.789999992</v>
      </c>
      <c r="I53" s="29">
        <f t="shared" si="5"/>
        <v>91.39399811974224</v>
      </c>
      <c r="J53" s="41">
        <f t="shared" si="1"/>
        <v>-109578999.00999999</v>
      </c>
      <c r="K53" s="31">
        <f t="shared" si="2"/>
        <v>-36745284.46000001</v>
      </c>
    </row>
    <row r="54" spans="1:11" ht="24.75" customHeight="1">
      <c r="A54" s="21" t="s">
        <v>4</v>
      </c>
      <c r="B54" s="36">
        <f>B43+B44</f>
        <v>653404800</v>
      </c>
      <c r="C54" s="36">
        <f>C43+C44</f>
        <v>539160558.41</v>
      </c>
      <c r="D54" s="36">
        <f>D43+D44</f>
        <v>660622308.54</v>
      </c>
      <c r="E54" s="36">
        <f>E43+E44</f>
        <v>517120616.7</v>
      </c>
      <c r="F54" s="36">
        <f>F43+F44</f>
        <v>512878783.78999996</v>
      </c>
      <c r="G54" s="37">
        <f t="shared" si="0"/>
        <v>-140526016.21000004</v>
      </c>
      <c r="H54" s="37">
        <f t="shared" si="6"/>
        <v>-4241832.910000026</v>
      </c>
      <c r="I54" s="38">
        <f t="shared" si="5"/>
        <v>99.17972078988664</v>
      </c>
      <c r="J54" s="39">
        <f t="shared" si="1"/>
        <v>-26281774.620000005</v>
      </c>
      <c r="K54" s="40">
        <f t="shared" si="2"/>
        <v>7217508.539999962</v>
      </c>
    </row>
    <row r="55" spans="1:11" ht="24" customHeight="1">
      <c r="A55" s="21" t="s">
        <v>43</v>
      </c>
      <c r="B55" s="36"/>
      <c r="C55" s="37"/>
      <c r="D55" s="37"/>
      <c r="E55" s="37"/>
      <c r="F55" s="28"/>
      <c r="G55" s="28"/>
      <c r="H55" s="28"/>
      <c r="I55" s="59"/>
      <c r="J55" s="41"/>
      <c r="K55" s="31"/>
    </row>
    <row r="56" spans="1:11" ht="25.5" customHeight="1">
      <c r="A56" s="64" t="s">
        <v>57</v>
      </c>
      <c r="B56" s="34">
        <v>9980840</v>
      </c>
      <c r="C56" s="28">
        <v>12627959.86</v>
      </c>
      <c r="D56" s="28">
        <v>9980840</v>
      </c>
      <c r="E56" s="28">
        <v>7485630</v>
      </c>
      <c r="F56" s="28">
        <v>9531078.01</v>
      </c>
      <c r="G56" s="28">
        <f aca="true" t="shared" si="8" ref="G56:G70">F56-B56</f>
        <v>-449761.9900000002</v>
      </c>
      <c r="H56" s="28">
        <f t="shared" si="6"/>
        <v>2045448.0099999998</v>
      </c>
      <c r="I56" s="29">
        <f t="shared" si="5"/>
        <v>127.324994823415</v>
      </c>
      <c r="J56" s="41">
        <f aca="true" t="shared" si="9" ref="J56:J70">F56-C56</f>
        <v>-3096881.8499999996</v>
      </c>
      <c r="K56" s="31">
        <f aca="true" t="shared" si="10" ref="K56:K70">D56-B56</f>
        <v>0</v>
      </c>
    </row>
    <row r="57" spans="1:11" ht="48" customHeight="1">
      <c r="A57" s="64" t="s">
        <v>44</v>
      </c>
      <c r="B57" s="34">
        <v>0</v>
      </c>
      <c r="C57" s="28">
        <v>1042.49</v>
      </c>
      <c r="D57" s="28">
        <v>0</v>
      </c>
      <c r="E57" s="28">
        <v>0</v>
      </c>
      <c r="F57" s="28">
        <v>3302.5</v>
      </c>
      <c r="G57" s="28">
        <f t="shared" si="8"/>
        <v>3302.5</v>
      </c>
      <c r="H57" s="28">
        <f t="shared" si="6"/>
        <v>3302.5</v>
      </c>
      <c r="I57" s="29">
        <f t="shared" si="5"/>
        <v>0</v>
      </c>
      <c r="J57" s="41">
        <f t="shared" si="9"/>
        <v>2260.01</v>
      </c>
      <c r="K57" s="31">
        <f t="shared" si="10"/>
        <v>0</v>
      </c>
    </row>
    <row r="58" spans="1:11" ht="48" customHeight="1">
      <c r="A58" s="64" t="s">
        <v>45</v>
      </c>
      <c r="B58" s="34">
        <v>448800</v>
      </c>
      <c r="C58" s="28">
        <v>339584.56</v>
      </c>
      <c r="D58" s="28">
        <v>448800</v>
      </c>
      <c r="E58" s="28">
        <v>336600</v>
      </c>
      <c r="F58" s="28">
        <v>402004.24</v>
      </c>
      <c r="G58" s="28">
        <f t="shared" si="8"/>
        <v>-46795.76000000001</v>
      </c>
      <c r="H58" s="28">
        <f t="shared" si="6"/>
        <v>65404.23999999999</v>
      </c>
      <c r="I58" s="29">
        <f t="shared" si="5"/>
        <v>119.43084967320262</v>
      </c>
      <c r="J58" s="41">
        <f t="shared" si="9"/>
        <v>62419.67999999999</v>
      </c>
      <c r="K58" s="31">
        <f t="shared" si="10"/>
        <v>0</v>
      </c>
    </row>
    <row r="59" spans="1:11" ht="48" customHeight="1">
      <c r="A59" s="64" t="s">
        <v>58</v>
      </c>
      <c r="B59" s="34">
        <v>0</v>
      </c>
      <c r="C59" s="28">
        <v>0</v>
      </c>
      <c r="D59" s="28">
        <v>0</v>
      </c>
      <c r="E59" s="28">
        <v>0</v>
      </c>
      <c r="F59" s="28">
        <v>0</v>
      </c>
      <c r="G59" s="28">
        <f t="shared" si="8"/>
        <v>0</v>
      </c>
      <c r="H59" s="28">
        <f t="shared" si="6"/>
        <v>0</v>
      </c>
      <c r="I59" s="29">
        <f t="shared" si="5"/>
        <v>0</v>
      </c>
      <c r="J59" s="41">
        <f t="shared" si="9"/>
        <v>0</v>
      </c>
      <c r="K59" s="31">
        <f t="shared" si="10"/>
        <v>0</v>
      </c>
    </row>
    <row r="60" spans="1:11" ht="69" customHeight="1">
      <c r="A60" s="64" t="s">
        <v>46</v>
      </c>
      <c r="B60" s="34">
        <v>0</v>
      </c>
      <c r="C60" s="28">
        <v>17429.08</v>
      </c>
      <c r="D60" s="28">
        <v>0</v>
      </c>
      <c r="E60" s="28">
        <v>0</v>
      </c>
      <c r="F60" s="28">
        <v>2848.37</v>
      </c>
      <c r="G60" s="28">
        <f t="shared" si="8"/>
        <v>2848.37</v>
      </c>
      <c r="H60" s="28">
        <f t="shared" si="6"/>
        <v>2848.37</v>
      </c>
      <c r="I60" s="29">
        <f t="shared" si="5"/>
        <v>0</v>
      </c>
      <c r="J60" s="41">
        <f t="shared" si="9"/>
        <v>-14580.710000000003</v>
      </c>
      <c r="K60" s="31">
        <f t="shared" si="10"/>
        <v>0</v>
      </c>
    </row>
    <row r="61" spans="1:11" ht="48" customHeight="1">
      <c r="A61" s="64" t="s">
        <v>47</v>
      </c>
      <c r="B61" s="34">
        <v>0</v>
      </c>
      <c r="C61" s="28">
        <v>679.11</v>
      </c>
      <c r="D61" s="28">
        <v>0</v>
      </c>
      <c r="E61" s="28">
        <v>0</v>
      </c>
      <c r="F61" s="28">
        <v>301.76</v>
      </c>
      <c r="G61" s="28">
        <f t="shared" si="8"/>
        <v>301.76</v>
      </c>
      <c r="H61" s="28">
        <f t="shared" si="6"/>
        <v>301.76</v>
      </c>
      <c r="I61" s="29">
        <f t="shared" si="5"/>
        <v>0</v>
      </c>
      <c r="J61" s="41">
        <f t="shared" si="9"/>
        <v>-377.35</v>
      </c>
      <c r="K61" s="31">
        <f t="shared" si="10"/>
        <v>0</v>
      </c>
    </row>
    <row r="62" spans="1:11" ht="46.5" customHeight="1">
      <c r="A62" s="64" t="s">
        <v>67</v>
      </c>
      <c r="B62" s="34">
        <v>0</v>
      </c>
      <c r="C62" s="27">
        <v>0</v>
      </c>
      <c r="D62" s="27">
        <v>0</v>
      </c>
      <c r="E62" s="27">
        <v>0</v>
      </c>
      <c r="F62" s="27">
        <v>0</v>
      </c>
      <c r="G62" s="28">
        <f t="shared" si="8"/>
        <v>0</v>
      </c>
      <c r="H62" s="28">
        <f t="shared" si="6"/>
        <v>0</v>
      </c>
      <c r="I62" s="29">
        <f t="shared" si="5"/>
        <v>0</v>
      </c>
      <c r="J62" s="41">
        <f t="shared" si="9"/>
        <v>0</v>
      </c>
      <c r="K62" s="31">
        <f t="shared" si="10"/>
        <v>0</v>
      </c>
    </row>
    <row r="63" spans="1:11" ht="24" customHeight="1">
      <c r="A63" s="65" t="s">
        <v>21</v>
      </c>
      <c r="B63" s="36">
        <f>B64+B65+B66</f>
        <v>4100000</v>
      </c>
      <c r="C63" s="36">
        <f>C64+C65+C66</f>
        <v>1534138.84</v>
      </c>
      <c r="D63" s="36">
        <f>D64+D65+D66</f>
        <v>4100000</v>
      </c>
      <c r="E63" s="36">
        <f>E64+E65+E66</f>
        <v>3075000</v>
      </c>
      <c r="F63" s="36">
        <f>F64+F65+F66</f>
        <v>1048171.95</v>
      </c>
      <c r="G63" s="37">
        <f t="shared" si="8"/>
        <v>-3051828.05</v>
      </c>
      <c r="H63" s="37">
        <f t="shared" si="6"/>
        <v>-2026828.05</v>
      </c>
      <c r="I63" s="38">
        <f t="shared" si="5"/>
        <v>34.08689268292683</v>
      </c>
      <c r="J63" s="39">
        <f t="shared" si="9"/>
        <v>-485966.89000000013</v>
      </c>
      <c r="K63" s="40">
        <f t="shared" si="10"/>
        <v>0</v>
      </c>
    </row>
    <row r="64" spans="1:11" ht="25.5" customHeight="1">
      <c r="A64" s="66" t="s">
        <v>61</v>
      </c>
      <c r="B64" s="27">
        <v>500000</v>
      </c>
      <c r="C64" s="28">
        <v>0</v>
      </c>
      <c r="D64" s="28">
        <v>500000</v>
      </c>
      <c r="E64" s="28">
        <v>375000</v>
      </c>
      <c r="F64" s="28">
        <v>417057.6</v>
      </c>
      <c r="G64" s="28">
        <f t="shared" si="8"/>
        <v>-82942.40000000002</v>
      </c>
      <c r="H64" s="28">
        <f t="shared" si="6"/>
        <v>42057.59999999998</v>
      </c>
      <c r="I64" s="29">
        <f t="shared" si="5"/>
        <v>111.21535999999999</v>
      </c>
      <c r="J64" s="41">
        <f t="shared" si="9"/>
        <v>417057.6</v>
      </c>
      <c r="K64" s="31">
        <f t="shared" si="10"/>
        <v>0</v>
      </c>
    </row>
    <row r="65" spans="1:11" ht="24.75" customHeight="1">
      <c r="A65" s="66" t="s">
        <v>60</v>
      </c>
      <c r="B65" s="27">
        <v>3300000</v>
      </c>
      <c r="C65" s="28">
        <v>1073900.57</v>
      </c>
      <c r="D65" s="28">
        <v>3300000</v>
      </c>
      <c r="E65" s="28">
        <v>2475000</v>
      </c>
      <c r="F65" s="28">
        <v>208415.1</v>
      </c>
      <c r="G65" s="28">
        <f t="shared" si="8"/>
        <v>-3091584.9</v>
      </c>
      <c r="H65" s="28">
        <f t="shared" si="6"/>
        <v>-2266584.9</v>
      </c>
      <c r="I65" s="29">
        <f t="shared" si="5"/>
        <v>8.420812121212123</v>
      </c>
      <c r="J65" s="41">
        <f t="shared" si="9"/>
        <v>-865485.4700000001</v>
      </c>
      <c r="K65" s="31">
        <f t="shared" si="10"/>
        <v>0</v>
      </c>
    </row>
    <row r="66" spans="1:11" ht="48" customHeight="1">
      <c r="A66" s="64" t="s">
        <v>59</v>
      </c>
      <c r="B66" s="27">
        <v>300000</v>
      </c>
      <c r="C66" s="28">
        <v>460238.27</v>
      </c>
      <c r="D66" s="28">
        <v>300000</v>
      </c>
      <c r="E66" s="28">
        <v>225000</v>
      </c>
      <c r="F66" s="28">
        <v>422699.25</v>
      </c>
      <c r="G66" s="28">
        <f t="shared" si="8"/>
        <v>122699.25</v>
      </c>
      <c r="H66" s="28">
        <f t="shared" si="6"/>
        <v>197699.25</v>
      </c>
      <c r="I66" s="29">
        <f t="shared" si="5"/>
        <v>187.86633333333333</v>
      </c>
      <c r="J66" s="41">
        <f t="shared" si="9"/>
        <v>-37539.02000000002</v>
      </c>
      <c r="K66" s="31">
        <f t="shared" si="10"/>
        <v>0</v>
      </c>
    </row>
    <row r="67" spans="1:11" ht="24.75" customHeight="1">
      <c r="A67" s="66" t="s">
        <v>62</v>
      </c>
      <c r="B67" s="27">
        <v>0</v>
      </c>
      <c r="C67" s="28">
        <v>0</v>
      </c>
      <c r="D67" s="28">
        <v>0</v>
      </c>
      <c r="E67" s="28">
        <v>0</v>
      </c>
      <c r="F67" s="28">
        <v>0</v>
      </c>
      <c r="G67" s="28">
        <f t="shared" si="8"/>
        <v>0</v>
      </c>
      <c r="H67" s="28">
        <f t="shared" si="6"/>
        <v>0</v>
      </c>
      <c r="I67" s="29">
        <f t="shared" si="5"/>
        <v>0</v>
      </c>
      <c r="J67" s="41">
        <f t="shared" si="9"/>
        <v>0</v>
      </c>
      <c r="K67" s="52">
        <f t="shared" si="10"/>
        <v>0</v>
      </c>
    </row>
    <row r="68" spans="1:11" ht="24.75" customHeight="1">
      <c r="A68" s="66" t="s">
        <v>68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8">
        <f t="shared" si="8"/>
        <v>0</v>
      </c>
      <c r="H68" s="28">
        <f t="shared" si="6"/>
        <v>0</v>
      </c>
      <c r="I68" s="29">
        <f t="shared" si="5"/>
        <v>0</v>
      </c>
      <c r="J68" s="41">
        <f t="shared" si="9"/>
        <v>0</v>
      </c>
      <c r="K68" s="43">
        <f t="shared" si="10"/>
        <v>0</v>
      </c>
    </row>
    <row r="69" spans="1:11" ht="24" customHeight="1">
      <c r="A69" s="21" t="s">
        <v>5</v>
      </c>
      <c r="B69" s="36">
        <f>B56+B57+B58+B59+B60+B61+B62+B63+B67+B68</f>
        <v>14529640</v>
      </c>
      <c r="C69" s="36">
        <f>C56+C57+C58+C59+C60+C61+C62+C63+C67+C68</f>
        <v>14520833.94</v>
      </c>
      <c r="D69" s="36">
        <f>D56+D57+D58+D59+D60+D61+D62+D63+D67+D68</f>
        <v>14529640</v>
      </c>
      <c r="E69" s="36">
        <f>E56+E57+E58+E59+E60+E61+E62+E63+E67+E68</f>
        <v>10897230</v>
      </c>
      <c r="F69" s="36">
        <f>F56+F57+F58+F59+F60+F61+F62+F63+F67+F68</f>
        <v>10987706.829999998</v>
      </c>
      <c r="G69" s="37">
        <f t="shared" si="8"/>
        <v>-3541933.170000002</v>
      </c>
      <c r="H69" s="37">
        <f t="shared" si="6"/>
        <v>90476.82999999821</v>
      </c>
      <c r="I69" s="38">
        <f t="shared" si="5"/>
        <v>100.8302736566999</v>
      </c>
      <c r="J69" s="39">
        <f t="shared" si="9"/>
        <v>-3533127.1100000013</v>
      </c>
      <c r="K69" s="44">
        <f t="shared" si="10"/>
        <v>0</v>
      </c>
    </row>
    <row r="70" spans="1:11" ht="24" customHeight="1" thickBot="1">
      <c r="A70" s="24" t="s">
        <v>2</v>
      </c>
      <c r="B70" s="45">
        <f>B54+B69</f>
        <v>667934440</v>
      </c>
      <c r="C70" s="46">
        <f>C54+C69</f>
        <v>553681392.35</v>
      </c>
      <c r="D70" s="46">
        <f>D54+D69</f>
        <v>675151948.54</v>
      </c>
      <c r="E70" s="46">
        <f>E54+E69</f>
        <v>528017846.7</v>
      </c>
      <c r="F70" s="46">
        <f>F54+F69</f>
        <v>523866490.61999995</v>
      </c>
      <c r="G70" s="46">
        <f t="shared" si="8"/>
        <v>-144067949.38000005</v>
      </c>
      <c r="H70" s="46">
        <f t="shared" si="6"/>
        <v>-4151356.080000043</v>
      </c>
      <c r="I70" s="47">
        <f t="shared" si="5"/>
        <v>99.21378489269915</v>
      </c>
      <c r="J70" s="48">
        <f t="shared" si="9"/>
        <v>-29814901.73000008</v>
      </c>
      <c r="K70" s="49">
        <f t="shared" si="10"/>
        <v>7217508.539999962</v>
      </c>
    </row>
    <row r="71" spans="1:13" ht="18" customHeight="1">
      <c r="A71" s="6"/>
      <c r="B71" s="6"/>
      <c r="C71" s="6"/>
      <c r="D71" s="6"/>
      <c r="E71" s="6"/>
      <c r="F71" s="6"/>
      <c r="G71" s="6"/>
      <c r="H71" s="7"/>
      <c r="I71" s="7"/>
      <c r="J71" s="7"/>
      <c r="K71" s="6"/>
      <c r="L71" s="6"/>
      <c r="M71" s="6"/>
    </row>
    <row r="72" spans="1:13" ht="24" customHeight="1">
      <c r="A72" s="50" t="s">
        <v>3</v>
      </c>
      <c r="B72" s="8"/>
      <c r="C72" s="8"/>
      <c r="D72" s="8"/>
      <c r="E72" s="8"/>
      <c r="F72" s="8"/>
      <c r="G72" s="8"/>
      <c r="H72" s="79" t="s">
        <v>6</v>
      </c>
      <c r="I72" s="79"/>
      <c r="J72" s="79"/>
      <c r="K72" s="79"/>
      <c r="L72" s="6"/>
      <c r="M72" s="6"/>
    </row>
    <row r="73" ht="16.5" customHeight="1"/>
    <row r="74" ht="22.5" customHeight="1"/>
    <row r="75" ht="16.5" customHeight="1"/>
    <row r="76" ht="27" customHeight="1" hidden="1"/>
    <row r="83" spans="15:16" ht="12.75">
      <c r="O83" s="4"/>
      <c r="P83" s="4"/>
    </row>
  </sheetData>
  <sheetProtection/>
  <mergeCells count="5">
    <mergeCell ref="H72:K72"/>
    <mergeCell ref="A5:A8"/>
    <mergeCell ref="H5:I7"/>
    <mergeCell ref="A2:J2"/>
    <mergeCell ref="A3:J3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2019-07-01T11:33:14Z</cp:lastPrinted>
  <dcterms:created xsi:type="dcterms:W3CDTF">2001-12-13T10:05:27Z</dcterms:created>
  <dcterms:modified xsi:type="dcterms:W3CDTF">2019-10-11T06:34:23Z</dcterms:modified>
  <cp:category/>
  <cp:version/>
  <cp:contentType/>
  <cp:contentStatus/>
</cp:coreProperties>
</file>